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прайс" sheetId="1" r:id="rId1"/>
    <sheet name="Лист1" sheetId="3" state="hidden" r:id="rId2"/>
  </sheets>
  <definedNames>
    <definedName name="_GoBack" localSheetId="0">прайс!#REF!</definedName>
  </definedNames>
  <calcPr calcId="125725"/>
</workbook>
</file>

<file path=xl/calcChain.xml><?xml version="1.0" encoding="utf-8"?>
<calcChain xmlns="http://schemas.openxmlformats.org/spreadsheetml/2006/main">
  <c r="K17" i="1"/>
  <c r="I17"/>
  <c r="G17"/>
  <c r="K19" l="1"/>
  <c r="K21"/>
  <c r="K22"/>
  <c r="K23"/>
  <c r="I19"/>
  <c r="I21"/>
  <c r="I22"/>
  <c r="I23"/>
  <c r="G19"/>
  <c r="G21"/>
  <c r="G22"/>
  <c r="G23"/>
  <c r="K24"/>
  <c r="I24"/>
  <c r="G24"/>
  <c r="K29"/>
  <c r="I29"/>
  <c r="G29"/>
  <c r="K28"/>
  <c r="I28"/>
  <c r="G28"/>
  <c r="K18"/>
  <c r="I18"/>
  <c r="G18"/>
  <c r="K14"/>
  <c r="I14"/>
  <c r="G14"/>
  <c r="K13"/>
  <c r="I13"/>
  <c r="G13"/>
  <c r="K12"/>
  <c r="I12"/>
  <c r="G12"/>
  <c r="K11"/>
  <c r="I11"/>
  <c r="G11"/>
  <c r="K9"/>
  <c r="I9"/>
  <c r="G9"/>
  <c r="K7"/>
  <c r="I7"/>
  <c r="G7"/>
  <c r="K25"/>
  <c r="K26"/>
  <c r="K27"/>
  <c r="I25"/>
  <c r="I26"/>
  <c r="I27"/>
  <c r="G25"/>
  <c r="G26"/>
  <c r="G27"/>
  <c r="P3" i="3" l="1"/>
  <c r="P4"/>
  <c r="P5"/>
  <c r="P6"/>
  <c r="P7"/>
  <c r="P8"/>
  <c r="P9"/>
  <c r="P10"/>
  <c r="P11"/>
  <c r="P12"/>
  <c r="P13"/>
  <c r="P14"/>
  <c r="P15"/>
</calcChain>
</file>

<file path=xl/sharedStrings.xml><?xml version="1.0" encoding="utf-8"?>
<sst xmlns="http://schemas.openxmlformats.org/spreadsheetml/2006/main" count="116" uniqueCount="87">
  <si>
    <t>№</t>
  </si>
  <si>
    <t>Препараты</t>
  </si>
  <si>
    <t>Срок годности</t>
  </si>
  <si>
    <t>Название аптеки</t>
  </si>
  <si>
    <t>%</t>
  </si>
  <si>
    <t>Сумма</t>
  </si>
  <si>
    <t>Руб 10</t>
  </si>
  <si>
    <t>Руб 20</t>
  </si>
  <si>
    <t>Исп</t>
  </si>
  <si>
    <t>Фен</t>
  </si>
  <si>
    <t>Стоп</t>
  </si>
  <si>
    <t>Эсип</t>
  </si>
  <si>
    <t>Экап</t>
  </si>
  <si>
    <t>Карб</t>
  </si>
  <si>
    <t>Эфлу</t>
  </si>
  <si>
    <t>Б.рап</t>
  </si>
  <si>
    <t>Б.ин</t>
  </si>
  <si>
    <t>Б.гель</t>
  </si>
  <si>
    <t>Б.таб</t>
  </si>
  <si>
    <t>Цена препарата</t>
  </si>
  <si>
    <t>наценка</t>
  </si>
  <si>
    <t>Налбуфина ГХЛ 10мг.</t>
  </si>
  <si>
    <t>Налбуфина ГХЛ 20мг.</t>
  </si>
  <si>
    <t>100%   ПРЕДОПЛАТА</t>
  </si>
  <si>
    <t>50%  ПРЕДОПЛАТА</t>
  </si>
  <si>
    <t>25% ПРЕДОПЛАТА</t>
  </si>
  <si>
    <t>Биоран гель 30 г</t>
  </si>
  <si>
    <t xml:space="preserve">МФО;00444.      ИНН 304960014     ОКЭД;46460.     </t>
  </si>
  <si>
    <t>Rusan Pharma Ltd</t>
  </si>
  <si>
    <t xml:space="preserve">Реквизиты:  Р/С 20208000100784082001.   </t>
  </si>
  <si>
    <t>ФенилпропаноламинаГХЛ - 50 мг,                     Хлорфенирамина малеата - 8 мг</t>
  </si>
  <si>
    <r>
      <rPr>
        <b/>
        <sz val="16"/>
        <color rgb="FF002060"/>
        <rFont val="Cambria"/>
        <family val="1"/>
        <charset val="204"/>
        <scheme val="major"/>
      </rPr>
      <t>ЭКСКЛЮЗИВНЫЙ ДИСТРИБЬЮТОР :</t>
    </r>
    <r>
      <rPr>
        <b/>
        <sz val="16"/>
        <color rgb="FFFF0000"/>
        <rFont val="Cambria"/>
        <family val="1"/>
        <charset val="204"/>
        <scheme val="major"/>
      </rPr>
      <t xml:space="preserve"> ООО </t>
    </r>
    <r>
      <rPr>
        <b/>
        <sz val="20"/>
        <color rgb="FFFF0000"/>
        <rFont val="Cambria"/>
        <family val="1"/>
        <charset val="204"/>
        <scheme val="major"/>
      </rPr>
      <t>"NEW PHARMACARE"</t>
    </r>
    <r>
      <rPr>
        <b/>
        <sz val="10"/>
        <color theme="1"/>
        <rFont val="Cambria"/>
        <family val="1"/>
        <charset val="204"/>
        <scheme val="major"/>
      </rPr>
      <t/>
    </r>
  </si>
  <si>
    <t>Парацетамол 325 мг. ФенилэфринаГХЛ 10 мг. Фенирамина малеат.20 мг  Аск.кис-та 50 мг. </t>
  </si>
  <si>
    <t>Карбамазепин 200 мг.</t>
  </si>
  <si>
    <t>Диклофенак натрия 75мг.</t>
  </si>
  <si>
    <t>Диклофенак натрия 1%.</t>
  </si>
  <si>
    <t>Диклофенак натрия 50 мг.</t>
  </si>
  <si>
    <t>Никотин 35 мг.Пластырь трансдермальный.</t>
  </si>
  <si>
    <t>Никотин 52,5 мг.Пластырь трансдермальный.</t>
  </si>
  <si>
    <t>Состав</t>
  </si>
  <si>
    <t>Галопередол таблетки 1,5 мг  №50</t>
  </si>
  <si>
    <t xml:space="preserve">Галопередол 1,5 мг  </t>
  </si>
  <si>
    <t>Ориг  упак</t>
  </si>
  <si>
    <t>Никотин17,5 мг.Пластырь трансдермальный.</t>
  </si>
  <si>
    <t xml:space="preserve">Тубаконил   14 мг № 7 (2баконил)                             </t>
  </si>
  <si>
    <t xml:space="preserve">Тубаконил   21 мг № 7 (2баконил)                 </t>
  </si>
  <si>
    <t xml:space="preserve"> Базавоя               цена                           </t>
  </si>
  <si>
    <t>Завод Производитель</t>
  </si>
  <si>
    <t>Карбамазепин табл 200 мг №50</t>
  </si>
  <si>
    <t>Рубуфин р-р для инъ  10мг/1мл.№ 10</t>
  </si>
  <si>
    <t>Рубуфин р-р для инъ  20мг/1мл. № 5</t>
  </si>
  <si>
    <t>Фенотек капсулы № 20</t>
  </si>
  <si>
    <t>Эффект капсулы № 20</t>
  </si>
  <si>
    <t>Эффект ФЛУ сироп 60 мл.флакон</t>
  </si>
  <si>
    <t>Биоран инъекции 75мг/3 мл №5</t>
  </si>
  <si>
    <t>Биоран таблетки 50 мг №100</t>
  </si>
  <si>
    <r>
      <t xml:space="preserve">Наценка    </t>
    </r>
    <r>
      <rPr>
        <b/>
        <sz val="10"/>
        <color rgb="FFFF0000"/>
        <rFont val="Calibri"/>
        <family val="2"/>
        <charset val="204"/>
        <scheme val="minor"/>
      </rPr>
      <t>%</t>
    </r>
  </si>
  <si>
    <r>
      <t xml:space="preserve">Наценка </t>
    </r>
    <r>
      <rPr>
        <b/>
        <sz val="10"/>
        <color rgb="FFFF0000"/>
        <rFont val="Calibri"/>
        <family val="2"/>
        <charset val="204"/>
        <scheme val="minor"/>
      </rPr>
      <t>%</t>
    </r>
  </si>
  <si>
    <t>Рупарин инъекции 0,4 мл №1</t>
  </si>
  <si>
    <t>Эноксипарин 4 000 анти -Ха МЕ</t>
  </si>
  <si>
    <t>Офис менеджер :+998933885828 Зульфия</t>
  </si>
  <si>
    <r>
      <t>Эффект Сип 21,5г №10.</t>
    </r>
    <r>
      <rPr>
        <sz val="9"/>
        <color theme="1"/>
        <rFont val="Calibri"/>
        <family val="2"/>
        <charset val="204"/>
        <scheme val="minor"/>
      </rPr>
      <t xml:space="preserve"> Порошок для приготовления рр со вкусом лимона.</t>
    </r>
  </si>
  <si>
    <t>Парацетамола 125 мг, ФенилэфринаГХЛ 5 мг, Хлорфенирамина малеата 2 мг</t>
  </si>
  <si>
    <t>Железо (в форме сульфата) -150мг                                       +Вит В комплекс+ Вит С</t>
  </si>
  <si>
    <t>Галопередол таблетки 5 мг  №50</t>
  </si>
  <si>
    <t xml:space="preserve">Галопередол 5 мг  </t>
  </si>
  <si>
    <t xml:space="preserve">Трифлуоперазин  покрытые плёночной оболочкой 5 мг </t>
  </si>
  <si>
    <t>Трифлуоперазин таблетки  5 мг №50</t>
  </si>
  <si>
    <t>Амитриптилин  покрытые плёночной оболочкой 25 мг</t>
  </si>
  <si>
    <t>Амитриптилин таблетки  25 мг №100</t>
  </si>
  <si>
    <t>Амитриптилин таблетки 10 мг №100</t>
  </si>
  <si>
    <t>Амитриптилин  покрытые плёночной оболочкой 10 мг</t>
  </si>
  <si>
    <t>Галоперидол р/р для инъек 5 мг 1 мл №5</t>
  </si>
  <si>
    <t>Налтрексон табл для имплантации №1</t>
  </si>
  <si>
    <t xml:space="preserve">Налтрексон 765мг </t>
  </si>
  <si>
    <t>Маркетинг Менеджер Алиджанова Фируза  +99893 3880209 /Бухгалтер :+99893388 73 23 Ольга Валентиновна</t>
  </si>
  <si>
    <r>
      <t xml:space="preserve">Отпускная                     </t>
    </r>
    <r>
      <rPr>
        <b/>
        <sz val="12"/>
        <color rgb="FFFF0000"/>
        <rFont val="Calibri"/>
        <family val="2"/>
        <charset val="204"/>
        <scheme val="minor"/>
      </rPr>
      <t>цена</t>
    </r>
  </si>
  <si>
    <r>
      <t xml:space="preserve">Отпускная </t>
    </r>
    <r>
      <rPr>
        <b/>
        <sz val="12"/>
        <color rgb="FFFF0000"/>
        <rFont val="Calibri"/>
        <family val="2"/>
        <charset val="204"/>
        <scheme val="minor"/>
      </rPr>
      <t>цена</t>
    </r>
  </si>
  <si>
    <t>Номер телефона</t>
  </si>
  <si>
    <t>Мед.представитель</t>
  </si>
  <si>
    <t xml:space="preserve">Тубаконил   7мг № 7   (2баконил)                             </t>
  </si>
  <si>
    <t>Рупарин инъекции 0,6 мл №1</t>
  </si>
  <si>
    <t>Эноксипарин  6 000 анти -Ха МЕ</t>
  </si>
  <si>
    <t>Азитромицин таблетки 500 мг  №3</t>
  </si>
  <si>
    <t>Азитромицин 500 мг</t>
  </si>
  <si>
    <t>ОЖИДАЕТСЯ</t>
  </si>
  <si>
    <r>
      <t xml:space="preserve">ПРАЙС ЛИСТ   на продукцию </t>
    </r>
    <r>
      <rPr>
        <b/>
        <i/>
        <sz val="18"/>
        <color rgb="FF002060"/>
        <rFont val="Cambria"/>
        <family val="1"/>
        <charset val="204"/>
        <scheme val="major"/>
      </rPr>
      <t xml:space="preserve"> "RUSAN PHARMA LTD"  </t>
    </r>
    <r>
      <rPr>
        <b/>
        <i/>
        <sz val="18"/>
        <color rgb="FFFF0000"/>
        <rFont val="Cambria"/>
        <family val="1"/>
        <charset val="204"/>
        <scheme val="major"/>
      </rPr>
      <t xml:space="preserve"> (21,07,2020)</t>
    </r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</si>
</sst>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"/>
    <numFmt numFmtId="165" formatCode="[&lt;=9999999]###\-####;\(###\)\ ###\-####"/>
  </numFmts>
  <fonts count="27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mbria"/>
      <family val="1"/>
      <charset val="204"/>
      <scheme val="major"/>
    </font>
    <font>
      <b/>
      <sz val="10"/>
      <color rgb="FF00206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8"/>
      <color rgb="FFFF0000"/>
      <name val="Cambria"/>
      <family val="1"/>
      <charset val="204"/>
      <scheme val="major"/>
    </font>
    <font>
      <b/>
      <i/>
      <sz val="18"/>
      <color rgb="FF002060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002060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20"/>
      <color rgb="FFFF0000"/>
      <name val="Cambria"/>
      <family val="1"/>
      <charset val="204"/>
      <scheme val="major"/>
    </font>
    <font>
      <b/>
      <i/>
      <sz val="14"/>
      <color rgb="FFFF0000"/>
      <name val="Cambria"/>
      <family val="1"/>
      <charset val="204"/>
      <scheme val="major"/>
    </font>
    <font>
      <sz val="9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1"/>
      <color rgb="FF333333"/>
      <name val="Calibri"/>
      <family val="2"/>
      <charset val="204"/>
      <scheme val="minor"/>
    </font>
    <font>
      <sz val="9"/>
      <color theme="1"/>
      <name val="Cambria"/>
      <family val="1"/>
      <charset val="204"/>
      <scheme val="major"/>
    </font>
    <font>
      <b/>
      <sz val="14"/>
      <color theme="6" tint="-0.499984740745262"/>
      <name val="Cambria"/>
      <family val="1"/>
      <charset val="204"/>
      <scheme val="major"/>
    </font>
    <font>
      <b/>
      <sz val="14"/>
      <color theme="6" tint="-0.499984740745262"/>
      <name val="Calibri"/>
      <family val="2"/>
      <charset val="204"/>
      <scheme val="minor"/>
    </font>
    <font>
      <b/>
      <i/>
      <sz val="16"/>
      <color rgb="FFFF0000"/>
      <name val="Cambria"/>
      <family val="1"/>
      <charset val="204"/>
      <scheme val="major"/>
    </font>
    <font>
      <b/>
      <sz val="11"/>
      <color rgb="FF002060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17" fontId="0" fillId="3" borderId="1" xfId="0" applyNumberFormat="1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7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7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4" fontId="26" fillId="0" borderId="2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4" fontId="26" fillId="0" borderId="3" xfId="0" applyNumberFormat="1" applyFont="1" applyFill="1" applyBorder="1" applyAlignment="1">
      <alignment horizontal="center" vertical="center" wrapText="1"/>
    </xf>
    <xf numFmtId="4" fontId="26" fillId="0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EAEAEA"/>
      <color rgb="FFDDDDDD"/>
      <color rgb="FFFFFFCC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0" zoomScaleNormal="70" workbookViewId="0">
      <selection activeCell="Y13" sqref="Y13"/>
    </sheetView>
  </sheetViews>
  <sheetFormatPr defaultRowHeight="12.75"/>
  <cols>
    <col min="1" max="1" width="2.28515625" style="1" customWidth="1"/>
    <col min="2" max="2" width="4.42578125" style="2" customWidth="1"/>
    <col min="3" max="3" width="40.28515625" style="1" customWidth="1"/>
    <col min="4" max="4" width="42.5703125" style="1" customWidth="1"/>
    <col min="5" max="5" width="13.42578125" style="2" customWidth="1"/>
    <col min="6" max="6" width="8.7109375" style="2" customWidth="1"/>
    <col min="7" max="7" width="16.140625" style="2" customWidth="1"/>
    <col min="8" max="8" width="8.5703125" style="2" customWidth="1"/>
    <col min="9" max="9" width="12.5703125" style="3" customWidth="1"/>
    <col min="10" max="10" width="8.5703125" style="3" customWidth="1"/>
    <col min="11" max="11" width="12.5703125" style="1" customWidth="1"/>
    <col min="12" max="12" width="16.140625" style="1" customWidth="1"/>
    <col min="13" max="13" width="10.85546875" style="1" customWidth="1"/>
    <col min="14" max="14" width="20.42578125" style="13" customWidth="1"/>
    <col min="15" max="15" width="3" style="1" customWidth="1"/>
    <col min="16" max="20" width="4.28515625" style="1" customWidth="1"/>
    <col min="21" max="33" width="5.5703125" style="1" customWidth="1"/>
    <col min="34" max="16384" width="9.140625" style="1"/>
  </cols>
  <sheetData>
    <row r="1" spans="1:15" ht="9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5.5" customHeight="1">
      <c r="A2" s="45"/>
      <c r="B2" s="70" t="s">
        <v>86</v>
      </c>
      <c r="C2" s="71"/>
      <c r="D2" s="71"/>
      <c r="E2" s="71"/>
      <c r="F2" s="71"/>
      <c r="G2" s="71"/>
      <c r="H2" s="71"/>
      <c r="I2" s="72"/>
      <c r="J2" s="76" t="s">
        <v>29</v>
      </c>
      <c r="K2" s="77"/>
      <c r="L2" s="77"/>
      <c r="M2" s="77"/>
      <c r="N2" s="78"/>
      <c r="O2" s="59"/>
    </row>
    <row r="3" spans="1:15" ht="24.75" customHeight="1">
      <c r="A3" s="46"/>
      <c r="B3" s="73" t="s">
        <v>31</v>
      </c>
      <c r="C3" s="74"/>
      <c r="D3" s="74"/>
      <c r="E3" s="74"/>
      <c r="F3" s="74"/>
      <c r="G3" s="74"/>
      <c r="H3" s="74"/>
      <c r="I3" s="75"/>
      <c r="J3" s="79" t="s">
        <v>27</v>
      </c>
      <c r="K3" s="80"/>
      <c r="L3" s="80"/>
      <c r="M3" s="80"/>
      <c r="N3" s="81"/>
      <c r="O3" s="60"/>
    </row>
    <row r="4" spans="1:15" s="14" customFormat="1" ht="21" customHeight="1">
      <c r="A4" s="46"/>
      <c r="B4" s="47" t="s">
        <v>75</v>
      </c>
      <c r="C4" s="48"/>
      <c r="D4" s="48"/>
      <c r="E4" s="48"/>
      <c r="F4" s="48"/>
      <c r="G4" s="48"/>
      <c r="H4" s="48"/>
      <c r="I4" s="49"/>
      <c r="J4" s="82" t="s">
        <v>60</v>
      </c>
      <c r="K4" s="83"/>
      <c r="L4" s="83"/>
      <c r="M4" s="83"/>
      <c r="N4" s="84"/>
      <c r="O4" s="60"/>
    </row>
    <row r="5" spans="1:15" ht="18" customHeight="1">
      <c r="A5" s="46"/>
      <c r="B5" s="63" t="s">
        <v>0</v>
      </c>
      <c r="C5" s="63" t="s">
        <v>1</v>
      </c>
      <c r="D5" s="63" t="s">
        <v>39</v>
      </c>
      <c r="E5" s="63" t="s">
        <v>46</v>
      </c>
      <c r="F5" s="65" t="s">
        <v>23</v>
      </c>
      <c r="G5" s="66"/>
      <c r="H5" s="65" t="s">
        <v>24</v>
      </c>
      <c r="I5" s="66"/>
      <c r="J5" s="65" t="s">
        <v>25</v>
      </c>
      <c r="K5" s="66"/>
      <c r="L5" s="63" t="s">
        <v>2</v>
      </c>
      <c r="M5" s="63" t="s">
        <v>42</v>
      </c>
      <c r="N5" s="61" t="s">
        <v>47</v>
      </c>
      <c r="O5" s="60"/>
    </row>
    <row r="6" spans="1:15" ht="36" customHeight="1">
      <c r="A6" s="46"/>
      <c r="B6" s="64"/>
      <c r="C6" s="64"/>
      <c r="D6" s="64"/>
      <c r="E6" s="64"/>
      <c r="F6" s="33" t="s">
        <v>56</v>
      </c>
      <c r="G6" s="40" t="s">
        <v>76</v>
      </c>
      <c r="H6" s="33" t="s">
        <v>57</v>
      </c>
      <c r="I6" s="40" t="s">
        <v>77</v>
      </c>
      <c r="J6" s="33" t="s">
        <v>56</v>
      </c>
      <c r="K6" s="40" t="s">
        <v>77</v>
      </c>
      <c r="L6" s="64"/>
      <c r="M6" s="64"/>
      <c r="N6" s="62"/>
      <c r="O6" s="60"/>
    </row>
    <row r="7" spans="1:15" s="22" customFormat="1" ht="27.75" customHeight="1">
      <c r="A7" s="46"/>
      <c r="B7" s="16">
        <v>1</v>
      </c>
      <c r="C7" s="17" t="s">
        <v>61</v>
      </c>
      <c r="D7" s="35" t="s">
        <v>32</v>
      </c>
      <c r="E7" s="18">
        <v>34009.46</v>
      </c>
      <c r="F7" s="19">
        <v>10</v>
      </c>
      <c r="G7" s="18">
        <f t="shared" ref="G7:G13" si="0">E7/100*F7+E7</f>
        <v>37410.406000000003</v>
      </c>
      <c r="H7" s="19">
        <v>12</v>
      </c>
      <c r="I7" s="18">
        <f t="shared" ref="I7:I13" si="1">E7/100*H7+E7</f>
        <v>38090.595199999996</v>
      </c>
      <c r="J7" s="19">
        <v>15</v>
      </c>
      <c r="K7" s="18">
        <f t="shared" ref="K7:K13" si="2">E7/100*J7+E7</f>
        <v>39110.879000000001</v>
      </c>
      <c r="L7" s="20">
        <v>44774</v>
      </c>
      <c r="M7" s="21">
        <v>45</v>
      </c>
      <c r="N7" s="16" t="s">
        <v>28</v>
      </c>
      <c r="O7" s="60"/>
    </row>
    <row r="8" spans="1:15" s="22" customFormat="1" ht="27.75" customHeight="1">
      <c r="A8" s="46"/>
      <c r="B8" s="16">
        <v>2</v>
      </c>
      <c r="C8" s="17" t="s">
        <v>52</v>
      </c>
      <c r="D8" s="35" t="s">
        <v>30</v>
      </c>
      <c r="E8" s="67" t="s">
        <v>85</v>
      </c>
      <c r="F8" s="68"/>
      <c r="G8" s="68"/>
      <c r="H8" s="68"/>
      <c r="I8" s="68"/>
      <c r="J8" s="68"/>
      <c r="K8" s="68"/>
      <c r="L8" s="68"/>
      <c r="M8" s="69"/>
      <c r="N8" s="16" t="s">
        <v>28</v>
      </c>
      <c r="O8" s="60"/>
    </row>
    <row r="9" spans="1:15" s="22" customFormat="1" ht="27.75" customHeight="1">
      <c r="A9" s="46"/>
      <c r="B9" s="16">
        <v>3</v>
      </c>
      <c r="C9" s="17" t="s">
        <v>53</v>
      </c>
      <c r="D9" s="35" t="s">
        <v>62</v>
      </c>
      <c r="E9" s="18">
        <v>24212.74</v>
      </c>
      <c r="F9" s="19">
        <v>10</v>
      </c>
      <c r="G9" s="18">
        <f t="shared" si="0"/>
        <v>26634.014000000003</v>
      </c>
      <c r="H9" s="19">
        <v>12</v>
      </c>
      <c r="I9" s="18">
        <f t="shared" si="1"/>
        <v>27118.268800000002</v>
      </c>
      <c r="J9" s="19">
        <v>15</v>
      </c>
      <c r="K9" s="18">
        <f t="shared" si="2"/>
        <v>27844.651000000002</v>
      </c>
      <c r="L9" s="20">
        <v>44713</v>
      </c>
      <c r="M9" s="21">
        <v>50</v>
      </c>
      <c r="N9" s="23" t="s">
        <v>28</v>
      </c>
      <c r="O9" s="60"/>
    </row>
    <row r="10" spans="1:15" s="31" customFormat="1" ht="24.75" customHeight="1">
      <c r="A10" s="46"/>
      <c r="B10" s="43">
        <v>4</v>
      </c>
      <c r="C10" s="15" t="s">
        <v>83</v>
      </c>
      <c r="D10" s="38" t="s">
        <v>84</v>
      </c>
      <c r="E10" s="85" t="s">
        <v>85</v>
      </c>
      <c r="F10" s="86"/>
      <c r="G10" s="86"/>
      <c r="H10" s="86"/>
      <c r="I10" s="86"/>
      <c r="J10" s="86"/>
      <c r="K10" s="86"/>
      <c r="L10" s="86"/>
      <c r="M10" s="87"/>
      <c r="N10" s="29" t="s">
        <v>28</v>
      </c>
      <c r="O10" s="60"/>
    </row>
    <row r="11" spans="1:15" s="22" customFormat="1" ht="24.75" customHeight="1">
      <c r="A11" s="46"/>
      <c r="B11" s="43">
        <v>5</v>
      </c>
      <c r="C11" s="15" t="s">
        <v>54</v>
      </c>
      <c r="D11" s="36" t="s">
        <v>34</v>
      </c>
      <c r="E11" s="25">
        <v>18500</v>
      </c>
      <c r="F11" s="26">
        <v>10</v>
      </c>
      <c r="G11" s="25">
        <f t="shared" si="0"/>
        <v>20350</v>
      </c>
      <c r="H11" s="26">
        <v>12</v>
      </c>
      <c r="I11" s="25">
        <f t="shared" si="1"/>
        <v>20720</v>
      </c>
      <c r="J11" s="26">
        <v>15</v>
      </c>
      <c r="K11" s="25">
        <f t="shared" si="2"/>
        <v>21275</v>
      </c>
      <c r="L11" s="27">
        <v>45017</v>
      </c>
      <c r="M11" s="28">
        <v>300</v>
      </c>
      <c r="N11" s="29" t="s">
        <v>28</v>
      </c>
      <c r="O11" s="60"/>
    </row>
    <row r="12" spans="1:15" s="22" customFormat="1" ht="24.75" customHeight="1">
      <c r="A12" s="46"/>
      <c r="B12" s="43">
        <v>6</v>
      </c>
      <c r="C12" s="15" t="s">
        <v>26</v>
      </c>
      <c r="D12" s="37" t="s">
        <v>35</v>
      </c>
      <c r="E12" s="25">
        <v>24212.74</v>
      </c>
      <c r="F12" s="26">
        <v>10</v>
      </c>
      <c r="G12" s="25">
        <f t="shared" si="0"/>
        <v>26634.014000000003</v>
      </c>
      <c r="H12" s="26">
        <v>12</v>
      </c>
      <c r="I12" s="25">
        <f t="shared" si="1"/>
        <v>27118.268800000002</v>
      </c>
      <c r="J12" s="26">
        <v>15</v>
      </c>
      <c r="K12" s="25">
        <f t="shared" si="2"/>
        <v>27844.651000000002</v>
      </c>
      <c r="L12" s="27">
        <v>44773</v>
      </c>
      <c r="M12" s="28">
        <v>300</v>
      </c>
      <c r="N12" s="30" t="s">
        <v>28</v>
      </c>
      <c r="O12" s="60"/>
    </row>
    <row r="13" spans="1:15" s="22" customFormat="1" ht="24.75" customHeight="1">
      <c r="A13" s="46"/>
      <c r="B13" s="43">
        <v>7</v>
      </c>
      <c r="C13" s="15" t="s">
        <v>55</v>
      </c>
      <c r="D13" s="36" t="s">
        <v>36</v>
      </c>
      <c r="E13" s="25">
        <v>17063.7</v>
      </c>
      <c r="F13" s="26">
        <v>10</v>
      </c>
      <c r="G13" s="25">
        <f t="shared" si="0"/>
        <v>18770.07</v>
      </c>
      <c r="H13" s="26">
        <v>12</v>
      </c>
      <c r="I13" s="25">
        <f t="shared" si="1"/>
        <v>19111.344000000001</v>
      </c>
      <c r="J13" s="26">
        <v>15</v>
      </c>
      <c r="K13" s="25">
        <f t="shared" si="2"/>
        <v>19623.255000000001</v>
      </c>
      <c r="L13" s="27">
        <v>44348</v>
      </c>
      <c r="M13" s="28">
        <v>200</v>
      </c>
      <c r="N13" s="29" t="s">
        <v>28</v>
      </c>
      <c r="O13" s="60"/>
    </row>
    <row r="14" spans="1:15" s="22" customFormat="1" ht="27.75" customHeight="1">
      <c r="A14" s="46"/>
      <c r="B14" s="43">
        <v>9</v>
      </c>
      <c r="C14" s="15" t="s">
        <v>51</v>
      </c>
      <c r="D14" s="38" t="s">
        <v>63</v>
      </c>
      <c r="E14" s="25">
        <v>20625.849999999999</v>
      </c>
      <c r="F14" s="26">
        <v>10</v>
      </c>
      <c r="G14" s="25">
        <f t="shared" ref="G14" si="3">E14/100*F14+E14</f>
        <v>22688.434999999998</v>
      </c>
      <c r="H14" s="26">
        <v>12</v>
      </c>
      <c r="I14" s="25">
        <f t="shared" ref="I14" si="4">E14/100*H14+E14</f>
        <v>23100.951999999997</v>
      </c>
      <c r="J14" s="26">
        <v>15</v>
      </c>
      <c r="K14" s="25">
        <f t="shared" ref="K14" si="5">E14/100*J14+E14</f>
        <v>23719.727499999997</v>
      </c>
      <c r="L14" s="27">
        <v>44926</v>
      </c>
      <c r="M14" s="28">
        <v>500</v>
      </c>
      <c r="N14" s="29" t="s">
        <v>28</v>
      </c>
      <c r="O14" s="60"/>
    </row>
    <row r="15" spans="1:15" s="31" customFormat="1" ht="24.75" customHeight="1">
      <c r="A15" s="46"/>
      <c r="B15" s="43">
        <v>8</v>
      </c>
      <c r="C15" s="15" t="s">
        <v>58</v>
      </c>
      <c r="D15" s="37" t="s">
        <v>59</v>
      </c>
      <c r="E15" s="85" t="s">
        <v>85</v>
      </c>
      <c r="F15" s="86"/>
      <c r="G15" s="86"/>
      <c r="H15" s="86"/>
      <c r="I15" s="86"/>
      <c r="J15" s="86"/>
      <c r="K15" s="86"/>
      <c r="L15" s="86"/>
      <c r="M15" s="87"/>
      <c r="N15" s="30" t="s">
        <v>28</v>
      </c>
      <c r="O15" s="60"/>
    </row>
    <row r="16" spans="1:15" s="31" customFormat="1" ht="27" customHeight="1">
      <c r="A16" s="46"/>
      <c r="B16" s="43">
        <v>9</v>
      </c>
      <c r="C16" s="15" t="s">
        <v>81</v>
      </c>
      <c r="D16" s="41" t="s">
        <v>82</v>
      </c>
      <c r="E16" s="85" t="s">
        <v>85</v>
      </c>
      <c r="F16" s="86"/>
      <c r="G16" s="86"/>
      <c r="H16" s="86"/>
      <c r="I16" s="86"/>
      <c r="J16" s="86"/>
      <c r="K16" s="86"/>
      <c r="L16" s="86"/>
      <c r="M16" s="87"/>
      <c r="N16" s="30" t="s">
        <v>28</v>
      </c>
      <c r="O16" s="60"/>
    </row>
    <row r="17" spans="1:15" s="31" customFormat="1" ht="27" customHeight="1">
      <c r="A17" s="46"/>
      <c r="B17" s="43">
        <v>10</v>
      </c>
      <c r="C17" s="24" t="s">
        <v>48</v>
      </c>
      <c r="D17" s="36" t="s">
        <v>33</v>
      </c>
      <c r="E17" s="25">
        <v>19592.439999999999</v>
      </c>
      <c r="F17" s="42">
        <v>10</v>
      </c>
      <c r="G17" s="25">
        <f t="shared" ref="G17" si="6">E17/100*F17+E17</f>
        <v>21551.683999999997</v>
      </c>
      <c r="H17" s="42">
        <v>12</v>
      </c>
      <c r="I17" s="25">
        <f t="shared" ref="I17" si="7">E17/100*H17+E17</f>
        <v>21943.532799999997</v>
      </c>
      <c r="J17" s="42">
        <v>15</v>
      </c>
      <c r="K17" s="25">
        <f t="shared" ref="K17" si="8">E17/100*J17+E17</f>
        <v>22531.305999999997</v>
      </c>
      <c r="L17" s="27">
        <v>44927</v>
      </c>
      <c r="M17" s="42">
        <v>110</v>
      </c>
      <c r="N17" s="29" t="s">
        <v>28</v>
      </c>
      <c r="O17" s="60"/>
    </row>
    <row r="18" spans="1:15" s="32" customFormat="1" ht="27" customHeight="1">
      <c r="A18" s="46"/>
      <c r="B18" s="43">
        <v>11</v>
      </c>
      <c r="C18" s="24" t="s">
        <v>40</v>
      </c>
      <c r="D18" s="36" t="s">
        <v>41</v>
      </c>
      <c r="E18" s="25">
        <v>19440.97</v>
      </c>
      <c r="F18" s="26">
        <v>10</v>
      </c>
      <c r="G18" s="34">
        <f t="shared" ref="G18:G23" si="9">E18/100*F18+E18</f>
        <v>21385.067000000003</v>
      </c>
      <c r="H18" s="26">
        <v>12</v>
      </c>
      <c r="I18" s="25">
        <f t="shared" ref="I18:I23" si="10">E18/100*H18+E18</f>
        <v>21773.886400000003</v>
      </c>
      <c r="J18" s="26">
        <v>15</v>
      </c>
      <c r="K18" s="25">
        <f t="shared" ref="K18:K23" si="11">E18/100*J18+E18</f>
        <v>22357.1155</v>
      </c>
      <c r="L18" s="27">
        <v>44713</v>
      </c>
      <c r="M18" s="29">
        <v>360</v>
      </c>
      <c r="N18" s="29" t="s">
        <v>28</v>
      </c>
      <c r="O18" s="60"/>
    </row>
    <row r="19" spans="1:15" s="22" customFormat="1" ht="27.75" customHeight="1">
      <c r="A19" s="46"/>
      <c r="B19" s="43">
        <v>12</v>
      </c>
      <c r="C19" s="24" t="s">
        <v>64</v>
      </c>
      <c r="D19" s="36" t="s">
        <v>65</v>
      </c>
      <c r="E19" s="25">
        <v>21346.67</v>
      </c>
      <c r="F19" s="26">
        <v>10</v>
      </c>
      <c r="G19" s="34">
        <f t="shared" si="9"/>
        <v>23481.337</v>
      </c>
      <c r="H19" s="26">
        <v>12</v>
      </c>
      <c r="I19" s="25">
        <f t="shared" si="10"/>
        <v>23908.270399999998</v>
      </c>
      <c r="J19" s="26">
        <v>15</v>
      </c>
      <c r="K19" s="25">
        <f t="shared" si="11"/>
        <v>24548.670499999997</v>
      </c>
      <c r="L19" s="27">
        <v>44743</v>
      </c>
      <c r="M19" s="29">
        <v>360</v>
      </c>
      <c r="N19" s="29" t="s">
        <v>28</v>
      </c>
      <c r="O19" s="60"/>
    </row>
    <row r="20" spans="1:15" s="22" customFormat="1" ht="27.75" customHeight="1">
      <c r="A20" s="46"/>
      <c r="B20" s="43">
        <v>13</v>
      </c>
      <c r="C20" s="39" t="s">
        <v>72</v>
      </c>
      <c r="D20" s="36" t="s">
        <v>65</v>
      </c>
      <c r="E20" s="67" t="s">
        <v>85</v>
      </c>
      <c r="F20" s="68"/>
      <c r="G20" s="68"/>
      <c r="H20" s="68"/>
      <c r="I20" s="68"/>
      <c r="J20" s="68"/>
      <c r="K20" s="68"/>
      <c r="L20" s="68"/>
      <c r="M20" s="69"/>
      <c r="N20" s="29" t="s">
        <v>28</v>
      </c>
      <c r="O20" s="60"/>
    </row>
    <row r="21" spans="1:15" s="22" customFormat="1" ht="27.75" customHeight="1">
      <c r="A21" s="46"/>
      <c r="B21" s="43">
        <v>14</v>
      </c>
      <c r="C21" s="24" t="s">
        <v>67</v>
      </c>
      <c r="D21" s="36" t="s">
        <v>66</v>
      </c>
      <c r="E21" s="25">
        <v>22651.73</v>
      </c>
      <c r="F21" s="26">
        <v>10</v>
      </c>
      <c r="G21" s="34">
        <f t="shared" si="9"/>
        <v>24916.902999999998</v>
      </c>
      <c r="H21" s="26">
        <v>12</v>
      </c>
      <c r="I21" s="25">
        <f t="shared" si="10"/>
        <v>25369.937600000001</v>
      </c>
      <c r="J21" s="26">
        <v>15</v>
      </c>
      <c r="K21" s="25">
        <f t="shared" si="11"/>
        <v>26049.4895</v>
      </c>
      <c r="L21" s="27">
        <v>44713</v>
      </c>
      <c r="M21" s="29">
        <v>200</v>
      </c>
      <c r="N21" s="29" t="s">
        <v>28</v>
      </c>
      <c r="O21" s="60"/>
    </row>
    <row r="22" spans="1:15" s="22" customFormat="1" ht="27.75" customHeight="1">
      <c r="A22" s="46"/>
      <c r="B22" s="43">
        <v>15</v>
      </c>
      <c r="C22" s="24" t="s">
        <v>69</v>
      </c>
      <c r="D22" s="36" t="s">
        <v>68</v>
      </c>
      <c r="E22" s="25">
        <v>14676.72</v>
      </c>
      <c r="F22" s="26">
        <v>10</v>
      </c>
      <c r="G22" s="34">
        <f t="shared" si="9"/>
        <v>16144.392</v>
      </c>
      <c r="H22" s="26">
        <v>12</v>
      </c>
      <c r="I22" s="25">
        <f t="shared" si="10"/>
        <v>16437.9264</v>
      </c>
      <c r="J22" s="26">
        <v>15</v>
      </c>
      <c r="K22" s="25">
        <f t="shared" si="11"/>
        <v>16878.227999999999</v>
      </c>
      <c r="L22" s="27">
        <v>45170</v>
      </c>
      <c r="M22" s="29">
        <v>200</v>
      </c>
      <c r="N22" s="29" t="s">
        <v>28</v>
      </c>
      <c r="O22" s="60"/>
    </row>
    <row r="23" spans="1:15" s="22" customFormat="1" ht="27.75" customHeight="1">
      <c r="A23" s="46"/>
      <c r="B23" s="43">
        <v>16</v>
      </c>
      <c r="C23" s="24" t="s">
        <v>70</v>
      </c>
      <c r="D23" s="36" t="s">
        <v>71</v>
      </c>
      <c r="E23" s="25">
        <v>11818.18</v>
      </c>
      <c r="F23" s="26">
        <v>10</v>
      </c>
      <c r="G23" s="34">
        <f t="shared" si="9"/>
        <v>12999.998</v>
      </c>
      <c r="H23" s="26">
        <v>12</v>
      </c>
      <c r="I23" s="25">
        <f t="shared" si="10"/>
        <v>13236.3616</v>
      </c>
      <c r="J23" s="26">
        <v>15</v>
      </c>
      <c r="K23" s="25">
        <f t="shared" si="11"/>
        <v>13590.907000000001</v>
      </c>
      <c r="L23" s="27">
        <v>45170</v>
      </c>
      <c r="M23" s="29">
        <v>200</v>
      </c>
      <c r="N23" s="29" t="s">
        <v>28</v>
      </c>
      <c r="O23" s="60"/>
    </row>
    <row r="24" spans="1:15" s="22" customFormat="1" ht="27.75" customHeight="1">
      <c r="A24" s="46"/>
      <c r="B24" s="43">
        <v>17</v>
      </c>
      <c r="C24" s="39" t="s">
        <v>73</v>
      </c>
      <c r="D24" s="36" t="s">
        <v>74</v>
      </c>
      <c r="E24" s="25">
        <v>4322375.0999999996</v>
      </c>
      <c r="F24" s="26">
        <v>10</v>
      </c>
      <c r="G24" s="26">
        <f t="shared" ref="G24" si="12">E24/100*F24+E24</f>
        <v>4754612.6099999994</v>
      </c>
      <c r="H24" s="26">
        <v>12</v>
      </c>
      <c r="I24" s="25">
        <f t="shared" ref="I24" si="13">E24/100*H24+E24</f>
        <v>4841060.1119999997</v>
      </c>
      <c r="J24" s="26">
        <v>15</v>
      </c>
      <c r="K24" s="25">
        <f t="shared" ref="K24" si="14">E24/100*J24+E24</f>
        <v>4970731.3649999993</v>
      </c>
      <c r="L24" s="27">
        <v>44378</v>
      </c>
      <c r="M24" s="29">
        <v>1</v>
      </c>
      <c r="N24" s="29" t="s">
        <v>28</v>
      </c>
      <c r="O24" s="60"/>
    </row>
    <row r="25" spans="1:15" s="31" customFormat="1" ht="27.75" customHeight="1">
      <c r="A25" s="46"/>
      <c r="B25" s="43">
        <v>18</v>
      </c>
      <c r="C25" s="39" t="s">
        <v>80</v>
      </c>
      <c r="D25" s="36" t="s">
        <v>43</v>
      </c>
      <c r="E25" s="25">
        <v>107435</v>
      </c>
      <c r="F25" s="26">
        <v>10</v>
      </c>
      <c r="G25" s="26">
        <f t="shared" ref="G25:G29" si="15">E25/100*F25+E25</f>
        <v>118178.5</v>
      </c>
      <c r="H25" s="26">
        <v>12</v>
      </c>
      <c r="I25" s="25">
        <f t="shared" ref="I25:I29" si="16">E25/100*H25+E25</f>
        <v>120327.2</v>
      </c>
      <c r="J25" s="26">
        <v>15</v>
      </c>
      <c r="K25" s="25">
        <f t="shared" ref="K25:K29" si="17">E25/100*J25+E25</f>
        <v>123550.25</v>
      </c>
      <c r="L25" s="27">
        <v>44287</v>
      </c>
      <c r="M25" s="29">
        <v>240</v>
      </c>
      <c r="N25" s="29" t="s">
        <v>28</v>
      </c>
      <c r="O25" s="60"/>
    </row>
    <row r="26" spans="1:15" s="31" customFormat="1" ht="27.75" customHeight="1">
      <c r="A26" s="46"/>
      <c r="B26" s="43">
        <v>19</v>
      </c>
      <c r="C26" s="24" t="s">
        <v>44</v>
      </c>
      <c r="D26" s="36" t="s">
        <v>37</v>
      </c>
      <c r="E26" s="25">
        <v>116810.85</v>
      </c>
      <c r="F26" s="26">
        <v>10</v>
      </c>
      <c r="G26" s="26">
        <f t="shared" si="15"/>
        <v>128491.93500000001</v>
      </c>
      <c r="H26" s="26">
        <v>12</v>
      </c>
      <c r="I26" s="25">
        <f t="shared" si="16"/>
        <v>130828.152</v>
      </c>
      <c r="J26" s="26">
        <v>15</v>
      </c>
      <c r="K26" s="25">
        <f t="shared" si="17"/>
        <v>134332.47750000001</v>
      </c>
      <c r="L26" s="27">
        <v>44287</v>
      </c>
      <c r="M26" s="29">
        <v>240</v>
      </c>
      <c r="N26" s="29" t="s">
        <v>28</v>
      </c>
      <c r="O26" s="60"/>
    </row>
    <row r="27" spans="1:15" s="31" customFormat="1" ht="27.75" customHeight="1">
      <c r="A27" s="46"/>
      <c r="B27" s="43">
        <v>20</v>
      </c>
      <c r="C27" s="24" t="s">
        <v>45</v>
      </c>
      <c r="D27" s="36" t="s">
        <v>38</v>
      </c>
      <c r="E27" s="25">
        <v>126186.7</v>
      </c>
      <c r="F27" s="26">
        <v>10</v>
      </c>
      <c r="G27" s="26">
        <f>E27/100*F27+E27</f>
        <v>138805.37</v>
      </c>
      <c r="H27" s="26">
        <v>12</v>
      </c>
      <c r="I27" s="25">
        <f t="shared" si="16"/>
        <v>141329.10399999999</v>
      </c>
      <c r="J27" s="26">
        <v>15</v>
      </c>
      <c r="K27" s="25">
        <f t="shared" si="17"/>
        <v>145114.70499999999</v>
      </c>
      <c r="L27" s="27">
        <v>44287</v>
      </c>
      <c r="M27" s="29">
        <v>240</v>
      </c>
      <c r="N27" s="29" t="s">
        <v>28</v>
      </c>
      <c r="O27" s="60"/>
    </row>
    <row r="28" spans="1:15" s="22" customFormat="1" ht="27.75" customHeight="1">
      <c r="A28" s="46"/>
      <c r="B28" s="43">
        <v>21</v>
      </c>
      <c r="C28" s="24" t="s">
        <v>49</v>
      </c>
      <c r="D28" s="36" t="s">
        <v>21</v>
      </c>
      <c r="E28" s="25">
        <v>165192.9</v>
      </c>
      <c r="F28" s="26">
        <v>10</v>
      </c>
      <c r="G28" s="26">
        <f t="shared" si="15"/>
        <v>181712.19</v>
      </c>
      <c r="H28" s="26">
        <v>12</v>
      </c>
      <c r="I28" s="25">
        <f t="shared" si="16"/>
        <v>185016.04799999998</v>
      </c>
      <c r="J28" s="26">
        <v>15</v>
      </c>
      <c r="K28" s="25">
        <f t="shared" si="17"/>
        <v>189971.83499999999</v>
      </c>
      <c r="L28" s="27">
        <v>44196</v>
      </c>
      <c r="M28" s="29">
        <v>160</v>
      </c>
      <c r="N28" s="29" t="s">
        <v>28</v>
      </c>
      <c r="O28" s="60"/>
    </row>
    <row r="29" spans="1:15" s="22" customFormat="1" ht="27.75" customHeight="1">
      <c r="A29" s="46"/>
      <c r="B29" s="43">
        <v>22</v>
      </c>
      <c r="C29" s="24" t="s">
        <v>50</v>
      </c>
      <c r="D29" s="36" t="s">
        <v>22</v>
      </c>
      <c r="E29" s="25">
        <v>164297.82</v>
      </c>
      <c r="F29" s="26">
        <v>10</v>
      </c>
      <c r="G29" s="26">
        <f t="shared" si="15"/>
        <v>180727.60200000001</v>
      </c>
      <c r="H29" s="26">
        <v>12</v>
      </c>
      <c r="I29" s="25">
        <f t="shared" si="16"/>
        <v>184013.55840000001</v>
      </c>
      <c r="J29" s="26">
        <v>15</v>
      </c>
      <c r="K29" s="25">
        <f t="shared" si="17"/>
        <v>188942.49300000002</v>
      </c>
      <c r="L29" s="27">
        <v>44074</v>
      </c>
      <c r="M29" s="29">
        <v>300</v>
      </c>
      <c r="N29" s="29" t="s">
        <v>28</v>
      </c>
      <c r="O29" s="60"/>
    </row>
    <row r="30" spans="1:15" ht="24" customHeight="1">
      <c r="A30" s="46"/>
      <c r="B30" s="53" t="s">
        <v>79</v>
      </c>
      <c r="C30" s="55"/>
      <c r="D30" s="56"/>
      <c r="E30" s="57"/>
      <c r="F30" s="57"/>
      <c r="G30" s="58"/>
      <c r="H30" s="53" t="s">
        <v>78</v>
      </c>
      <c r="I30" s="54"/>
      <c r="J30" s="54"/>
      <c r="K30" s="55"/>
      <c r="L30" s="50"/>
      <c r="M30" s="51"/>
      <c r="N30" s="52"/>
      <c r="O30" s="60"/>
    </row>
  </sheetData>
  <mergeCells count="28">
    <mergeCell ref="E20:M20"/>
    <mergeCell ref="J5:K5"/>
    <mergeCell ref="B2:I2"/>
    <mergeCell ref="B3:I3"/>
    <mergeCell ref="L5:L6"/>
    <mergeCell ref="M5:M6"/>
    <mergeCell ref="J2:N2"/>
    <mergeCell ref="J3:N3"/>
    <mergeCell ref="J4:N4"/>
    <mergeCell ref="E15:M15"/>
    <mergeCell ref="E16:M16"/>
    <mergeCell ref="E10:M10"/>
    <mergeCell ref="A1:O1"/>
    <mergeCell ref="A2:A30"/>
    <mergeCell ref="B4:I4"/>
    <mergeCell ref="L30:N30"/>
    <mergeCell ref="H30:K30"/>
    <mergeCell ref="B30:C30"/>
    <mergeCell ref="D30:G30"/>
    <mergeCell ref="O2:O30"/>
    <mergeCell ref="N5:N6"/>
    <mergeCell ref="B5:B6"/>
    <mergeCell ref="C5:C6"/>
    <mergeCell ref="E5:E6"/>
    <mergeCell ref="F5:G5"/>
    <mergeCell ref="D5:D6"/>
    <mergeCell ref="H5:I5"/>
    <mergeCell ref="E8:M8"/>
  </mergeCells>
  <pageMargins left="0" right="0" top="0" bottom="0" header="0" footer="0"/>
  <pageSetup paperSize="3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8" sqref="G8"/>
    </sheetView>
  </sheetViews>
  <sheetFormatPr defaultRowHeight="12.75"/>
  <cols>
    <col min="1" max="1" width="31.42578125" style="9" customWidth="1"/>
    <col min="2" max="2" width="9.140625" style="9"/>
    <col min="3" max="3" width="9.7109375" style="9" customWidth="1"/>
    <col min="4" max="4" width="10.5703125" style="9" customWidth="1"/>
    <col min="5" max="5" width="6.28515625" style="9" customWidth="1"/>
    <col min="6" max="7" width="6.140625" style="9" customWidth="1"/>
    <col min="8" max="8" width="7.85546875" style="9" customWidth="1"/>
    <col min="9" max="9" width="8.5703125" style="9" customWidth="1"/>
    <col min="10" max="10" width="7.85546875" style="9" customWidth="1"/>
    <col min="11" max="11" width="7.28515625" style="9" customWidth="1"/>
    <col min="12" max="12" width="7.5703125" style="9" customWidth="1"/>
    <col min="13" max="15" width="7.85546875" style="9" customWidth="1"/>
    <col min="16" max="16" width="27" style="9" customWidth="1"/>
    <col min="17" max="16384" width="9.140625" style="4"/>
  </cols>
  <sheetData>
    <row r="1" spans="1:16" ht="27" customHeight="1">
      <c r="A1" s="10" t="s">
        <v>19</v>
      </c>
      <c r="B1" s="10" t="s">
        <v>20</v>
      </c>
      <c r="C1" s="11">
        <v>159854.76</v>
      </c>
      <c r="D1" s="11">
        <v>162043.06</v>
      </c>
      <c r="E1" s="12">
        <v>65634.75</v>
      </c>
      <c r="F1" s="12">
        <v>16513.05</v>
      </c>
      <c r="G1" s="12">
        <v>32779.64</v>
      </c>
      <c r="H1" s="12">
        <v>32779.64</v>
      </c>
      <c r="I1" s="12">
        <v>24700</v>
      </c>
      <c r="J1" s="12">
        <v>16539.900000000001</v>
      </c>
      <c r="K1" s="12">
        <v>16403.650000000001</v>
      </c>
      <c r="L1" s="12">
        <v>28797.360000000001</v>
      </c>
      <c r="M1" s="12">
        <v>15969.41</v>
      </c>
      <c r="N1" s="12"/>
      <c r="O1" s="12"/>
      <c r="P1" s="10"/>
    </row>
    <row r="2" spans="1:16" ht="29.25" customHeight="1">
      <c r="A2" s="5" t="s">
        <v>3</v>
      </c>
      <c r="B2" s="6" t="s">
        <v>4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14</v>
      </c>
      <c r="K2" s="5" t="s">
        <v>13</v>
      </c>
      <c r="L2" s="5" t="s">
        <v>15</v>
      </c>
      <c r="M2" s="5" t="s">
        <v>16</v>
      </c>
      <c r="N2" s="5" t="s">
        <v>17</v>
      </c>
      <c r="O2" s="5" t="s">
        <v>18</v>
      </c>
      <c r="P2" s="5" t="s">
        <v>5</v>
      </c>
    </row>
    <row r="3" spans="1:16" ht="24.95" customHeight="1">
      <c r="A3" s="7"/>
      <c r="B3" s="7">
        <v>5</v>
      </c>
      <c r="C3" s="7"/>
      <c r="D3" s="7"/>
      <c r="E3" s="7">
        <v>5</v>
      </c>
      <c r="F3" s="7"/>
      <c r="G3" s="7"/>
      <c r="H3" s="7"/>
      <c r="I3" s="7"/>
      <c r="J3" s="7"/>
      <c r="K3" s="7"/>
      <c r="L3" s="7"/>
      <c r="M3" s="7"/>
      <c r="N3" s="7"/>
      <c r="O3" s="7"/>
      <c r="P3" s="8">
        <f t="shared" ref="P3:P15" si="0">($C$1*C3+$D$1*D3+$E$1*E3+$F$1*F3+$G$1*G3+$H$1*H3+$I$1*I3+$J$1*J3+$K$1*K3+$L$1*L3+$M$1*M3)+($C$1*C3+$D$1*D3+$E$1*E3+$F$1*F3+$G$1*G3+$H$1*H3+$I$1*I3+$J$1*J3+$K$1*K3+$L$1*L3+$M$1*M3)*B3/100</f>
        <v>344582.4375</v>
      </c>
    </row>
    <row r="4" spans="1:16" ht="24.9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>
        <f t="shared" si="0"/>
        <v>0</v>
      </c>
    </row>
    <row r="5" spans="1:16" ht="24.9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>
        <f t="shared" si="0"/>
        <v>0</v>
      </c>
    </row>
    <row r="6" spans="1:16" ht="24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>
        <f t="shared" si="0"/>
        <v>0</v>
      </c>
    </row>
    <row r="7" spans="1:16" ht="24.9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>
        <f t="shared" si="0"/>
        <v>0</v>
      </c>
    </row>
    <row r="8" spans="1:16" ht="24.9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>
        <f t="shared" si="0"/>
        <v>0</v>
      </c>
    </row>
    <row r="9" spans="1:16" ht="24.9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>
        <f t="shared" si="0"/>
        <v>0</v>
      </c>
    </row>
    <row r="10" spans="1:16" ht="24.9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>
        <f t="shared" si="0"/>
        <v>0</v>
      </c>
    </row>
    <row r="11" spans="1:16" ht="24.9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>
        <f t="shared" si="0"/>
        <v>0</v>
      </c>
    </row>
    <row r="12" spans="1:16" ht="24.9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>
        <f t="shared" si="0"/>
        <v>0</v>
      </c>
    </row>
    <row r="13" spans="1:16" ht="24.9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>
        <f t="shared" si="0"/>
        <v>0</v>
      </c>
    </row>
    <row r="14" spans="1:16" ht="24.9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>
        <f t="shared" si="0"/>
        <v>0</v>
      </c>
    </row>
    <row r="15" spans="1:16" ht="24.9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8">
        <f t="shared" si="0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2020-05-13T11:19:56Z</cp:lastPrinted>
  <dcterms:created xsi:type="dcterms:W3CDTF">2016-11-22T11:22:15Z</dcterms:created>
  <dcterms:modified xsi:type="dcterms:W3CDTF">2020-07-21T05:36:56Z</dcterms:modified>
</cp:coreProperties>
</file>